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4" r:id="rId1"/>
  </sheets>
  <calcPr calcId="145621"/>
</workbook>
</file>

<file path=xl/calcChain.xml><?xml version="1.0" encoding="utf-8"?>
<calcChain xmlns="http://schemas.openxmlformats.org/spreadsheetml/2006/main">
  <c r="K9" i="4" l="1"/>
  <c r="I9" i="4"/>
  <c r="H9" i="4"/>
  <c r="G9" i="4"/>
  <c r="F9" i="4"/>
  <c r="E9" i="4"/>
  <c r="AS9" i="4" l="1"/>
  <c r="AQ9" i="4"/>
  <c r="AP9" i="4"/>
  <c r="AO9" i="4"/>
  <c r="AN9" i="4"/>
  <c r="AM9" i="4"/>
  <c r="AG9" i="4"/>
  <c r="AE9" i="4"/>
  <c r="AD9" i="4"/>
  <c r="AC9" i="4"/>
  <c r="AB9" i="4"/>
  <c r="AA9" i="4"/>
  <c r="AF9" i="4" l="1"/>
  <c r="AR9" i="4"/>
  <c r="K14" i="4"/>
  <c r="I14" i="4"/>
  <c r="G14" i="4"/>
  <c r="E14" i="4"/>
  <c r="W9" i="4"/>
  <c r="U9" i="4"/>
  <c r="T9" i="4"/>
  <c r="S9" i="4"/>
  <c r="R9" i="4"/>
  <c r="Q9" i="4"/>
  <c r="K13" i="4"/>
  <c r="K15" i="4" s="1"/>
  <c r="H13" i="4"/>
  <c r="G13" i="4"/>
  <c r="F13" i="4"/>
  <c r="E13" i="4"/>
  <c r="M13" i="4" l="1"/>
  <c r="N13" i="4"/>
  <c r="L13" i="4"/>
  <c r="J9" i="4"/>
  <c r="F14" i="4"/>
  <c r="L14" i="4" s="1"/>
  <c r="H14" i="4"/>
  <c r="M14" i="4" s="1"/>
  <c r="F15" i="4"/>
  <c r="H15" i="4"/>
  <c r="O14" i="4"/>
  <c r="J14" i="4"/>
  <c r="E15" i="4"/>
  <c r="G15" i="4"/>
  <c r="I13" i="4"/>
  <c r="O13" i="4" l="1"/>
  <c r="J13" i="4"/>
  <c r="N14" i="4"/>
  <c r="I15" i="4"/>
  <c r="N15" i="4"/>
  <c r="L15" i="4"/>
  <c r="M15" i="4"/>
  <c r="J15" i="4" l="1"/>
  <c r="O15" i="4"/>
</calcChain>
</file>

<file path=xl/sharedStrings.xml><?xml version="1.0" encoding="utf-8"?>
<sst xmlns="http://schemas.openxmlformats.org/spreadsheetml/2006/main" count="81" uniqueCount="36">
  <si>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</si>
  <si>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</si>
  <si>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</si>
  <si>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</si>
  <si>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</si>
  <si>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</si>
  <si>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</si>
  <si>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</si>
  <si>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</si>
  <si>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</si>
  <si>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</si>
  <si>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</si>
  <si>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</si>
  <si>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</si>
  <si>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SUPERPESIS</t>
  </si>
  <si>
    <t>KAIKKI OTTELUT</t>
  </si>
  <si>
    <t>ka/L</t>
  </si>
  <si>
    <t>ka/T</t>
  </si>
  <si>
    <t>Jatkosarjat</t>
  </si>
  <si>
    <t>ka/kl</t>
  </si>
  <si>
    <t xml:space="preserve">    Runkosarja TOP-10</t>
  </si>
  <si>
    <t xml:space="preserve">  Runkosarja TOP-10</t>
  </si>
  <si>
    <t>L+T</t>
  </si>
  <si>
    <t>ka/l+t</t>
  </si>
  <si>
    <t>HP-K</t>
  </si>
  <si>
    <t>1.</t>
  </si>
  <si>
    <t>HP-K = Haapajärven Pesä-Kiilat  (1990),  kasvattajaseura</t>
  </si>
  <si>
    <t>Santeri Autio</t>
  </si>
  <si>
    <t>1.12.2003   Haapajärvi</t>
  </si>
  <si>
    <t>2.</t>
  </si>
  <si>
    <t>12.</t>
  </si>
  <si>
    <t>7.</t>
  </si>
  <si>
    <t>VePe</t>
  </si>
  <si>
    <t>VePe = Veteli Pesis  (2000)</t>
  </si>
  <si>
    <t>KäKa</t>
  </si>
  <si>
    <t>KäKa = Kärsämäen Kataja  (1933)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</si>
</sst>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3" fillId="2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3" borderId="9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6.855468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3"/>
      <c r="D2" s="54"/>
      <c r="E2" s="8" t="s">
        <v>7</v>
      </c>
      <c r="F2" s="22"/>
      <c r="G2" s="22"/>
      <c r="H2" s="22"/>
      <c r="I2" s="29"/>
      <c r="J2" s="9"/>
      <c r="K2" s="21"/>
      <c r="L2" s="18" t="s">
        <v>20</v>
      </c>
      <c r="M2" s="22"/>
      <c r="N2" s="22"/>
      <c r="O2" s="28"/>
      <c r="P2" s="6"/>
      <c r="Q2" s="18" t="s">
        <v>18</v>
      </c>
      <c r="R2" s="22"/>
      <c r="S2" s="22"/>
      <c r="T2" s="22"/>
      <c r="U2" s="29"/>
      <c r="V2" s="28"/>
      <c r="W2" s="6"/>
      <c r="X2" s="55" t="s">
        <v>12</v>
      </c>
      <c r="Y2" s="56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18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22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22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58"/>
      <c r="M4" s="7"/>
      <c r="N4" s="7"/>
      <c r="O4" s="7"/>
      <c r="P4" s="10"/>
      <c r="Q4" s="12"/>
      <c r="R4" s="12"/>
      <c r="S4" s="13"/>
      <c r="T4" s="12"/>
      <c r="U4" s="12"/>
      <c r="V4" s="13"/>
      <c r="W4" s="19"/>
      <c r="X4" s="12">
        <v>2019</v>
      </c>
      <c r="Y4" s="12" t="s">
        <v>25</v>
      </c>
      <c r="Z4" s="1" t="s">
        <v>24</v>
      </c>
      <c r="AA4" s="12">
        <v>3</v>
      </c>
      <c r="AB4" s="12">
        <v>0</v>
      </c>
      <c r="AC4" s="12">
        <v>0</v>
      </c>
      <c r="AD4" s="12">
        <v>2</v>
      </c>
      <c r="AE4" s="12">
        <v>6</v>
      </c>
      <c r="AF4" s="65">
        <v>0.42849999999999999</v>
      </c>
      <c r="AG4" s="19">
        <v>14</v>
      </c>
      <c r="AH4" s="58"/>
      <c r="AI4" s="7"/>
      <c r="AJ4" s="7"/>
      <c r="AK4" s="7"/>
      <c r="AM4" s="12">
        <v>4</v>
      </c>
      <c r="AN4" s="12">
        <v>1</v>
      </c>
      <c r="AO4" s="13">
        <v>0</v>
      </c>
      <c r="AP4" s="12">
        <v>4</v>
      </c>
      <c r="AQ4" s="12">
        <v>10</v>
      </c>
      <c r="AR4" s="66">
        <v>0.52629999999999999</v>
      </c>
      <c r="AS4" s="19">
        <v>19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58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2020</v>
      </c>
      <c r="Y5" s="12" t="s">
        <v>29</v>
      </c>
      <c r="Z5" s="1" t="s">
        <v>24</v>
      </c>
      <c r="AA5" s="12">
        <v>7</v>
      </c>
      <c r="AB5" s="12">
        <v>0</v>
      </c>
      <c r="AC5" s="12">
        <v>1</v>
      </c>
      <c r="AD5" s="12">
        <v>2</v>
      </c>
      <c r="AE5" s="12">
        <v>18</v>
      </c>
      <c r="AF5" s="32">
        <v>0.47360000000000002</v>
      </c>
      <c r="AG5" s="19">
        <v>38</v>
      </c>
      <c r="AH5" s="58"/>
      <c r="AI5" s="7"/>
      <c r="AJ5" s="7"/>
      <c r="AK5" s="7"/>
      <c r="AL5" s="67"/>
      <c r="AM5" s="12">
        <v>1</v>
      </c>
      <c r="AN5" s="12">
        <v>0</v>
      </c>
      <c r="AO5" s="13">
        <v>1</v>
      </c>
      <c r="AP5" s="12">
        <v>0</v>
      </c>
      <c r="AQ5" s="12">
        <v>1</v>
      </c>
      <c r="AR5" s="66">
        <v>0.2</v>
      </c>
      <c r="AS5" s="19">
        <v>5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58"/>
      <c r="M6" s="7"/>
      <c r="N6" s="7"/>
      <c r="O6" s="7"/>
      <c r="P6" s="10"/>
      <c r="Q6" s="12"/>
      <c r="R6" s="12"/>
      <c r="S6" s="13"/>
      <c r="T6" s="12"/>
      <c r="U6" s="12"/>
      <c r="V6" s="13"/>
      <c r="W6" s="19"/>
      <c r="X6" s="68">
        <v>2021</v>
      </c>
      <c r="Y6" s="68" t="s">
        <v>25</v>
      </c>
      <c r="Z6" s="69" t="s">
        <v>24</v>
      </c>
      <c r="AA6" s="68">
        <v>16</v>
      </c>
      <c r="AB6" s="68">
        <v>0</v>
      </c>
      <c r="AC6" s="68">
        <v>3</v>
      </c>
      <c r="AD6" s="68">
        <v>14</v>
      </c>
      <c r="AE6" s="68">
        <v>20</v>
      </c>
      <c r="AF6" s="70">
        <v>0.41670000000000001</v>
      </c>
      <c r="AG6" s="71">
        <v>48</v>
      </c>
      <c r="AH6" s="7"/>
      <c r="AI6" s="7"/>
      <c r="AJ6" s="7"/>
      <c r="AK6" s="7"/>
      <c r="AL6" s="16"/>
      <c r="AM6" s="12">
        <v>7</v>
      </c>
      <c r="AN6" s="12">
        <v>0</v>
      </c>
      <c r="AO6" s="12">
        <v>0</v>
      </c>
      <c r="AP6" s="12">
        <v>5</v>
      </c>
      <c r="AQ6" s="12">
        <v>9</v>
      </c>
      <c r="AR6" s="32">
        <v>0.40910000000000002</v>
      </c>
      <c r="AS6" s="10">
        <v>22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68">
        <v>2022</v>
      </c>
      <c r="C7" s="72" t="s">
        <v>30</v>
      </c>
      <c r="D7" s="69" t="s">
        <v>24</v>
      </c>
      <c r="E7" s="68">
        <v>9</v>
      </c>
      <c r="F7" s="68">
        <v>0</v>
      </c>
      <c r="G7" s="68">
        <v>0</v>
      </c>
      <c r="H7" s="73">
        <v>5</v>
      </c>
      <c r="I7" s="68">
        <v>9</v>
      </c>
      <c r="J7" s="70">
        <v>0.21429999999999999</v>
      </c>
      <c r="K7" s="71">
        <v>42</v>
      </c>
      <c r="L7" s="58"/>
      <c r="M7" s="7"/>
      <c r="N7" s="7"/>
      <c r="O7" s="7"/>
      <c r="P7" s="10"/>
      <c r="Q7" s="12"/>
      <c r="R7" s="12"/>
      <c r="S7" s="13"/>
      <c r="T7" s="12"/>
      <c r="U7" s="12"/>
      <c r="V7" s="13"/>
      <c r="W7" s="19"/>
      <c r="X7" s="68">
        <v>2022</v>
      </c>
      <c r="Y7" s="68" t="s">
        <v>31</v>
      </c>
      <c r="Z7" s="69" t="s">
        <v>32</v>
      </c>
      <c r="AA7" s="68">
        <v>4</v>
      </c>
      <c r="AB7" s="68">
        <v>0</v>
      </c>
      <c r="AC7" s="68">
        <v>0</v>
      </c>
      <c r="AD7" s="68">
        <v>7</v>
      </c>
      <c r="AE7" s="68">
        <v>18</v>
      </c>
      <c r="AF7" s="70">
        <v>0.6</v>
      </c>
      <c r="AG7" s="71">
        <v>30</v>
      </c>
      <c r="AH7" s="58"/>
      <c r="AI7" s="7"/>
      <c r="AJ7" s="7"/>
      <c r="AK7" s="7"/>
      <c r="AL7" s="67"/>
      <c r="AM7" s="12"/>
      <c r="AN7" s="12"/>
      <c r="AO7" s="13"/>
      <c r="AP7" s="12"/>
      <c r="AQ7" s="12"/>
      <c r="AR7" s="66"/>
      <c r="AS7" s="10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2"/>
      <c r="D8" s="1"/>
      <c r="E8" s="12"/>
      <c r="F8" s="12"/>
      <c r="G8" s="12"/>
      <c r="H8" s="12"/>
      <c r="I8" s="12"/>
      <c r="J8" s="32"/>
      <c r="K8" s="19"/>
      <c r="L8" s="58"/>
      <c r="M8" s="7"/>
      <c r="N8" s="7"/>
      <c r="O8" s="7"/>
      <c r="P8" s="10"/>
      <c r="Q8" s="12"/>
      <c r="R8" s="12"/>
      <c r="S8" s="13"/>
      <c r="T8" s="12"/>
      <c r="U8" s="12"/>
      <c r="V8" s="13"/>
      <c r="W8" s="19"/>
      <c r="X8" s="12">
        <v>2023</v>
      </c>
      <c r="Y8" s="12" t="s">
        <v>31</v>
      </c>
      <c r="Z8" s="1" t="s">
        <v>34</v>
      </c>
      <c r="AA8" s="12">
        <v>10</v>
      </c>
      <c r="AB8" s="12">
        <v>0</v>
      </c>
      <c r="AC8" s="12">
        <v>0</v>
      </c>
      <c r="AD8" s="12">
        <v>6</v>
      </c>
      <c r="AE8" s="12">
        <v>46</v>
      </c>
      <c r="AF8" s="65">
        <v>0.57499999999999996</v>
      </c>
      <c r="AG8" s="10">
        <v>80</v>
      </c>
      <c r="AH8" s="7"/>
      <c r="AI8" s="7"/>
      <c r="AJ8" s="7"/>
      <c r="AK8" s="7"/>
      <c r="AL8" s="16"/>
      <c r="AM8" s="12"/>
      <c r="AN8" s="12"/>
      <c r="AO8" s="13"/>
      <c r="AP8" s="12"/>
      <c r="AQ8" s="12"/>
      <c r="AR8" s="66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59" t="s">
        <v>13</v>
      </c>
      <c r="C9" s="60"/>
      <c r="D9" s="61"/>
      <c r="E9" s="36">
        <f t="shared" ref="E9:I9" si="0">SUM(E4:E8)</f>
        <v>9</v>
      </c>
      <c r="F9" s="36">
        <f t="shared" si="0"/>
        <v>0</v>
      </c>
      <c r="G9" s="36">
        <f t="shared" si="0"/>
        <v>0</v>
      </c>
      <c r="H9" s="36">
        <f t="shared" si="0"/>
        <v>5</v>
      </c>
      <c r="I9" s="36">
        <f t="shared" si="0"/>
        <v>9</v>
      </c>
      <c r="J9" s="37">
        <f>PRODUCT(I9/K9)</f>
        <v>0.21428571428571427</v>
      </c>
      <c r="K9" s="21">
        <f>SUM(K4:K8)</f>
        <v>42</v>
      </c>
      <c r="L9" s="18"/>
      <c r="M9" s="29"/>
      <c r="N9" s="62"/>
      <c r="O9" s="63"/>
      <c r="P9" s="10"/>
      <c r="Q9" s="36">
        <f>SUM(Q8:Q8)</f>
        <v>0</v>
      </c>
      <c r="R9" s="36">
        <f>SUM(R8:R8)</f>
        <v>0</v>
      </c>
      <c r="S9" s="36">
        <f>SUM(S8:S8)</f>
        <v>0</v>
      </c>
      <c r="T9" s="36">
        <f>SUM(T8:T8)</f>
        <v>0</v>
      </c>
      <c r="U9" s="36">
        <f>SUM(U8:U8)</f>
        <v>0</v>
      </c>
      <c r="V9" s="15">
        <v>0</v>
      </c>
      <c r="W9" s="21">
        <f>SUM(W8:W8)</f>
        <v>0</v>
      </c>
      <c r="X9" s="64" t="s">
        <v>13</v>
      </c>
      <c r="Y9" s="11"/>
      <c r="Z9" s="9"/>
      <c r="AA9" s="36">
        <f>SUM(AA4:AA8)</f>
        <v>40</v>
      </c>
      <c r="AB9" s="36">
        <f>SUM(AB4:AB8)</f>
        <v>0</v>
      </c>
      <c r="AC9" s="36">
        <f>SUM(AC4:AC8)</f>
        <v>4</v>
      </c>
      <c r="AD9" s="36">
        <f>SUM(AD4:AD8)</f>
        <v>31</v>
      </c>
      <c r="AE9" s="36">
        <f>SUM(AE4:AE8)</f>
        <v>108</v>
      </c>
      <c r="AF9" s="37">
        <f>PRODUCT(AE9/AG9)</f>
        <v>0.51428571428571423</v>
      </c>
      <c r="AG9" s="21">
        <f>SUM(AG4:AG8)</f>
        <v>210</v>
      </c>
      <c r="AH9" s="18"/>
      <c r="AI9" s="29"/>
      <c r="AJ9" s="62"/>
      <c r="AK9" s="63"/>
      <c r="AL9" s="10"/>
      <c r="AM9" s="36">
        <f>SUM(AM4:AM8)</f>
        <v>12</v>
      </c>
      <c r="AN9" s="36">
        <f>SUM(AN4:AN8)</f>
        <v>1</v>
      </c>
      <c r="AO9" s="36">
        <f>SUM(AO4:AO8)</f>
        <v>1</v>
      </c>
      <c r="AP9" s="36">
        <f>SUM(AP4:AP8)</f>
        <v>9</v>
      </c>
      <c r="AQ9" s="36">
        <f>SUM(AQ4:AQ8)</f>
        <v>20</v>
      </c>
      <c r="AR9" s="37">
        <f>PRODUCT(AQ9/AS9)</f>
        <v>0.43478260869565216</v>
      </c>
      <c r="AS9" s="39">
        <f>SUM(AS4:AS8)</f>
        <v>46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6" t="s">
        <v>15</v>
      </c>
      <c r="C11" s="47"/>
      <c r="D11" s="48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16</v>
      </c>
      <c r="M11" s="7" t="s">
        <v>17</v>
      </c>
      <c r="N11" s="7" t="s">
        <v>23</v>
      </c>
      <c r="O11" s="7" t="s">
        <v>19</v>
      </c>
      <c r="Q11" s="17"/>
      <c r="R11" s="17" t="s">
        <v>10</v>
      </c>
      <c r="S11" s="17"/>
      <c r="T11" s="52" t="s">
        <v>26</v>
      </c>
      <c r="U11" s="10"/>
      <c r="V11" s="41"/>
      <c r="W11" s="19"/>
      <c r="X11" s="41"/>
      <c r="Y11" s="41"/>
      <c r="Z11" s="41"/>
      <c r="AA11" s="41"/>
      <c r="AB11" s="41"/>
      <c r="AC11" s="16"/>
      <c r="AD11" s="16"/>
      <c r="AE11" s="16"/>
      <c r="AF11" s="16"/>
      <c r="AG11" s="16"/>
      <c r="AH11" s="16"/>
      <c r="AI11" s="16"/>
      <c r="AJ11" s="16"/>
      <c r="AK11" s="16"/>
      <c r="AM11" s="19"/>
      <c r="AN11" s="41"/>
      <c r="AO11" s="41"/>
      <c r="AP11" s="41"/>
      <c r="AQ11" s="41"/>
      <c r="AR11" s="41"/>
      <c r="AS11" s="41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9" t="s">
        <v>14</v>
      </c>
      <c r="C12" s="3"/>
      <c r="D12" s="50"/>
      <c r="E12" s="45">
        <v>0</v>
      </c>
      <c r="F12" s="45">
        <v>0</v>
      </c>
      <c r="G12" s="45">
        <v>0</v>
      </c>
      <c r="H12" s="45">
        <v>0</v>
      </c>
      <c r="I12" s="45">
        <v>0</v>
      </c>
      <c r="J12" s="57">
        <v>0</v>
      </c>
      <c r="K12" s="16">
        <v>0</v>
      </c>
      <c r="L12" s="51">
        <v>0</v>
      </c>
      <c r="M12" s="51">
        <v>0</v>
      </c>
      <c r="N12" s="51">
        <v>0</v>
      </c>
      <c r="O12" s="51">
        <v>0</v>
      </c>
      <c r="Q12" s="17"/>
      <c r="R12" s="17"/>
      <c r="S12" s="17"/>
      <c r="T12" s="52" t="s">
        <v>33</v>
      </c>
      <c r="U12" s="16"/>
      <c r="V12" s="17"/>
      <c r="W12" s="16"/>
      <c r="X12" s="17"/>
      <c r="Y12" s="17"/>
      <c r="Z12" s="17"/>
      <c r="AA12" s="17"/>
      <c r="AB12" s="17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5">
        <f>PRODUCT(E9+Q9)</f>
        <v>9</v>
      </c>
      <c r="F13" s="45">
        <f>PRODUCT(F9+R9)</f>
        <v>0</v>
      </c>
      <c r="G13" s="45">
        <f>PRODUCT(G9+S9)</f>
        <v>0</v>
      </c>
      <c r="H13" s="45">
        <f>PRODUCT(H9+T9)</f>
        <v>5</v>
      </c>
      <c r="I13" s="45">
        <f>PRODUCT(I9+U9)</f>
        <v>9</v>
      </c>
      <c r="J13" s="57">
        <f>PRODUCT(I13/K13)</f>
        <v>0.21428571428571427</v>
      </c>
      <c r="K13" s="16">
        <f>PRODUCT(K9+W9)</f>
        <v>42</v>
      </c>
      <c r="L13" s="51">
        <f>PRODUCT((F13+G13)/E13)</f>
        <v>0</v>
      </c>
      <c r="M13" s="51">
        <f>PRODUCT(H13/E13)</f>
        <v>0.55555555555555558</v>
      </c>
      <c r="N13" s="51">
        <f>PRODUCT((F13+G13+H13)/E13)</f>
        <v>0.55555555555555558</v>
      </c>
      <c r="O13" s="51">
        <f>PRODUCT(I13/E13)</f>
        <v>1</v>
      </c>
      <c r="Q13" s="17"/>
      <c r="R13" s="17"/>
      <c r="S13" s="17"/>
      <c r="T13" s="52" t="s">
        <v>35</v>
      </c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5">
        <f>PRODUCT(AA9+AM9)</f>
        <v>52</v>
      </c>
      <c r="F14" s="45">
        <f>PRODUCT(AB9+AN9)</f>
        <v>1</v>
      </c>
      <c r="G14" s="45">
        <f>PRODUCT(AC9+AO9)</f>
        <v>5</v>
      </c>
      <c r="H14" s="45">
        <f>PRODUCT(AD9+AP9)</f>
        <v>40</v>
      </c>
      <c r="I14" s="45">
        <f>PRODUCT(AE9+AQ9)</f>
        <v>128</v>
      </c>
      <c r="J14" s="57">
        <f>PRODUCT(I14/K14)</f>
        <v>0.5</v>
      </c>
      <c r="K14" s="10">
        <f>PRODUCT(AG9+AS9)</f>
        <v>256</v>
      </c>
      <c r="L14" s="51">
        <f>PRODUCT((F14+G14)/E14)</f>
        <v>0.11538461538461539</v>
      </c>
      <c r="M14" s="51">
        <f>PRODUCT(H14/E14)</f>
        <v>0.76923076923076927</v>
      </c>
      <c r="N14" s="51">
        <f>PRODUCT((F14+G14+H14)/E14)</f>
        <v>0.88461538461538458</v>
      </c>
      <c r="O14" s="51">
        <f>PRODUCT(I14/E14)</f>
        <v>2.4615384615384617</v>
      </c>
      <c r="Q14" s="17"/>
      <c r="R14" s="17"/>
      <c r="S14" s="16"/>
      <c r="T14" s="10"/>
      <c r="U14" s="10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2" t="s">
        <v>13</v>
      </c>
      <c r="C15" s="43"/>
      <c r="D15" s="44"/>
      <c r="E15" s="45">
        <f>SUM(E12:E14)</f>
        <v>61</v>
      </c>
      <c r="F15" s="45">
        <f t="shared" ref="F15:I15" si="1">SUM(F12:F14)</f>
        <v>1</v>
      </c>
      <c r="G15" s="45">
        <f t="shared" si="1"/>
        <v>5</v>
      </c>
      <c r="H15" s="45">
        <f t="shared" si="1"/>
        <v>45</v>
      </c>
      <c r="I15" s="45">
        <f t="shared" si="1"/>
        <v>137</v>
      </c>
      <c r="J15" s="57">
        <f>PRODUCT(I15/K15)</f>
        <v>0.45973154362416108</v>
      </c>
      <c r="K15" s="16">
        <f>SUM(K12:K14)</f>
        <v>298</v>
      </c>
      <c r="L15" s="51">
        <f>PRODUCT((F15+G15)/E15)</f>
        <v>9.8360655737704916E-2</v>
      </c>
      <c r="M15" s="51">
        <f>PRODUCT(H15/E15)</f>
        <v>0.73770491803278693</v>
      </c>
      <c r="N15" s="51">
        <f>PRODUCT((F15+G15+H15)/E15)</f>
        <v>0.83606557377049184</v>
      </c>
      <c r="O15" s="51">
        <f>PRODUCT(I15/E15)</f>
        <v>2.2459016393442623</v>
      </c>
      <c r="Q15" s="10"/>
      <c r="R15" s="10"/>
      <c r="S15" s="10"/>
      <c r="T15" s="10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0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6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6"/>
      <c r="AC86" s="16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6"/>
      <c r="AC87" s="16"/>
      <c r="AD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52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52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AH180" s="10"/>
      <c r="AI180" s="10"/>
      <c r="AJ180" s="10"/>
      <c r="AK180" s="10"/>
      <c r="AL180" s="10"/>
    </row>
  </sheetData>
  <sortState ref="B7:AR8">
    <sortCondition ref="B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2023-08-24T05:47:00Z</dcterms:modified>
</cp:coreProperties>
</file>